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Financieros y Patrimoniales" sheetId="1" r:id="rId1"/>
    <sheet name="Presupuestarios" sheetId="2" r:id="rId2"/>
  </sheets>
  <definedNames/>
  <calcPr fullCalcOnLoad="1"/>
</workbook>
</file>

<file path=xl/sharedStrings.xml><?xml version="1.0" encoding="utf-8"?>
<sst xmlns="http://schemas.openxmlformats.org/spreadsheetml/2006/main" count="109" uniqueCount="64">
  <si>
    <t>Liquidez inmediata</t>
  </si>
  <si>
    <t>Fondos líquidos</t>
  </si>
  <si>
    <t>Pasivo corriente</t>
  </si>
  <si>
    <t>Liquidez a corto plazo</t>
  </si>
  <si>
    <t>Derechos pendientes de cobro</t>
  </si>
  <si>
    <t>Indicadores financieros y patrimoniales</t>
  </si>
  <si>
    <t>Liquidez general</t>
  </si>
  <si>
    <t>Activo corriente</t>
  </si>
  <si>
    <t>Liquidez inmediada</t>
  </si>
  <si>
    <t>Endeudamiento por habitante</t>
  </si>
  <si>
    <t>Pasivo no corriente</t>
  </si>
  <si>
    <t>Número de habitantes</t>
  </si>
  <si>
    <t>Endeudamiento</t>
  </si>
  <si>
    <t>Patrimonio neto</t>
  </si>
  <si>
    <t>Relación de endeudamiento</t>
  </si>
  <si>
    <t>Cash-flow</t>
  </si>
  <si>
    <t>Flujos netos de gestión</t>
  </si>
  <si>
    <t>Periodo medio de pago a acreedores comerciales</t>
  </si>
  <si>
    <t>Sumatorio de número de días periodo de pago X importe de pago</t>
  </si>
  <si>
    <t>Sumatorio de importe de pago</t>
  </si>
  <si>
    <t>Periodo medio de cobro</t>
  </si>
  <si>
    <t>Estructura de los ingresos</t>
  </si>
  <si>
    <t>Ingresos de gestión ordinaria</t>
  </si>
  <si>
    <t>Ingresos tributarios y urbanísticos</t>
  </si>
  <si>
    <t>Transferencias y subvenciones recibidas</t>
  </si>
  <si>
    <t>Ventas y prestación de servicios</t>
  </si>
  <si>
    <t>Resto ingresos de gestión ordinaria</t>
  </si>
  <si>
    <t>Estructura de los gastos</t>
  </si>
  <si>
    <t>Gastos de gestión ordinaria</t>
  </si>
  <si>
    <t>Gastos de personal</t>
  </si>
  <si>
    <t>Transferencias y subvenciones concedidas</t>
  </si>
  <si>
    <t>Aprovisionamientos</t>
  </si>
  <si>
    <t>Resto gastos de gestión ordinaria</t>
  </si>
  <si>
    <t>Cobertura de los gastos corrientes</t>
  </si>
  <si>
    <t>Indicadores presupuestarios</t>
  </si>
  <si>
    <t>Del presupuesto de gastos corriente</t>
  </si>
  <si>
    <t>Ejecución del presupuesto de gastos</t>
  </si>
  <si>
    <t>Obligaciones reconocidas netas</t>
  </si>
  <si>
    <t>Créditos reconocidos</t>
  </si>
  <si>
    <t>Realización de pagos</t>
  </si>
  <si>
    <t>Pagos realizados</t>
  </si>
  <si>
    <t>Gasto por habitante</t>
  </si>
  <si>
    <t>Inversión por habitante</t>
  </si>
  <si>
    <t>Esfuerzo inversor</t>
  </si>
  <si>
    <t>Total obligaciones reconocidas netas</t>
  </si>
  <si>
    <t>Del presupuesto de ingresos corriente</t>
  </si>
  <si>
    <t>Ejecución del presupuesto de ingresos</t>
  </si>
  <si>
    <t>Derechos reconocidos netos</t>
  </si>
  <si>
    <t>Previsiones definitivas</t>
  </si>
  <si>
    <t>Realización de cobros</t>
  </si>
  <si>
    <t>Recaudación Neta</t>
  </si>
  <si>
    <t>Autonomía</t>
  </si>
  <si>
    <t>Total derechos reconocidos netos</t>
  </si>
  <si>
    <t>Autonomía fiscal</t>
  </si>
  <si>
    <t>Superávit (o déficit) por habitante</t>
  </si>
  <si>
    <t>Resultado presupuestario ajustado</t>
  </si>
  <si>
    <t>De presupuestos cerrados</t>
  </si>
  <si>
    <t>Pagos</t>
  </si>
  <si>
    <t>Saldo inicial de obligaciones (+/-modificaciones y anulaciones)</t>
  </si>
  <si>
    <t>Abono. Cobros</t>
  </si>
  <si>
    <t>Saldo inicial de derechos (+/-modificaciones y anulaciones)</t>
  </si>
  <si>
    <t>Obligaciones reconocidas netas (cap. VI y VII)</t>
  </si>
  <si>
    <t>Derechos reconocidos netos (cap. I, II, III, V, VI, VIII y transferencias recibidas)</t>
  </si>
  <si>
    <t>Derechos reconocidos netos de ingresos tributarios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</si>
</sst>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4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sz val="14"/>
      <color indexed="57"/>
      <name val="Arial"/>
      <family val="2"/>
    </font>
    <font>
      <sz val="10"/>
      <color indexed="12"/>
      <name val="Arial"/>
      <family val="2"/>
    </font>
    <font>
      <sz val="10"/>
      <color indexed="54"/>
      <name val="Arial"/>
      <family val="2"/>
    </font>
    <font>
      <b/>
      <sz val="14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>
        <color indexed="9"/>
      </bottom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10" xfId="45" applyFont="1" applyBorder="1" applyAlignment="1" applyProtection="1">
      <alignment horizontal="center" vertical="center" wrapText="1"/>
      <protection/>
    </xf>
    <xf numFmtId="4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Font="1" applyFill="1" applyBorder="1" applyAlignment="1">
      <alignment horizontal="right" vertical="center" wrapText="1"/>
    </xf>
    <xf numFmtId="4" fontId="7" fillId="34" borderId="0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/>
    </xf>
    <xf numFmtId="0" fontId="6" fillId="0" borderId="10" xfId="45" applyFont="1" applyBorder="1" applyAlignment="1" applyProtection="1">
      <alignment horizontal="center" vertical="center" wrapText="1"/>
      <protection/>
    </xf>
    <xf numFmtId="4" fontId="0" fillId="34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4" fontId="7" fillId="34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4" fontId="0" fillId="34" borderId="0" xfId="0" applyNumberFormat="1" applyFont="1" applyFill="1" applyBorder="1" applyAlignment="1">
      <alignment horizontal="right" vertical="center" wrapText="1"/>
    </xf>
    <xf numFmtId="164" fontId="0" fillId="34" borderId="10" xfId="0" applyNumberFormat="1" applyFont="1" applyFill="1" applyBorder="1" applyAlignment="1">
      <alignment horizontal="right" vertical="center" wrapText="1"/>
    </xf>
    <xf numFmtId="9" fontId="0" fillId="34" borderId="10" xfId="0" applyNumberFormat="1" applyFont="1" applyFill="1" applyBorder="1" applyAlignment="1">
      <alignment horizontal="right" vertical="center" wrapText="1"/>
    </xf>
    <xf numFmtId="3" fontId="0" fillId="34" borderId="10" xfId="0" applyNumberFormat="1" applyFont="1" applyFill="1" applyBorder="1" applyAlignment="1">
      <alignment horizontal="right" vertical="center" wrapText="1"/>
    </xf>
    <xf numFmtId="10" fontId="0" fillId="34" borderId="10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0"/>
  <sheetViews>
    <sheetView tabSelected="1" zoomScalePageLayoutView="0" workbookViewId="0" topLeftCell="A22">
      <selection activeCell="C51" sqref="C51"/>
    </sheetView>
  </sheetViews>
  <sheetFormatPr defaultColWidth="8.8515625" defaultRowHeight="12.75"/>
  <cols>
    <col min="1" max="1" width="29.28125" style="0" customWidth="1"/>
    <col min="2" max="2" width="30.28125" style="0" customWidth="1"/>
    <col min="3" max="3" width="31.140625" style="0" customWidth="1"/>
    <col min="4" max="4" width="24.7109375" style="0" customWidth="1"/>
    <col min="5" max="5" width="21.00390625" style="0" customWidth="1"/>
  </cols>
  <sheetData>
    <row r="2" spans="1:2" ht="21" customHeight="1">
      <c r="A2" s="28" t="s">
        <v>5</v>
      </c>
      <c r="B2" s="29"/>
    </row>
    <row r="4" spans="1:4" ht="12.75">
      <c r="A4" s="3" t="s">
        <v>8</v>
      </c>
      <c r="B4" s="2"/>
      <c r="C4" s="2"/>
      <c r="D4" s="2"/>
    </row>
    <row r="5" spans="1:4" ht="12.75">
      <c r="A5" s="8" t="s">
        <v>1</v>
      </c>
      <c r="B5" s="8" t="s">
        <v>2</v>
      </c>
      <c r="C5" s="8" t="s">
        <v>0</v>
      </c>
      <c r="D5" s="2"/>
    </row>
    <row r="6" spans="1:4" ht="12.75">
      <c r="A6" s="23">
        <v>1615497.33</v>
      </c>
      <c r="B6" s="23">
        <v>7029852.01</v>
      </c>
      <c r="C6" s="24">
        <f>+A6/B6</f>
        <v>0.22980531136387325</v>
      </c>
      <c r="D6" s="2"/>
    </row>
    <row r="7" spans="1:4" ht="12.75">
      <c r="A7" s="2"/>
      <c r="B7" s="2"/>
      <c r="C7" s="2"/>
      <c r="D7" s="2"/>
    </row>
    <row r="8" spans="1:4" ht="12.75">
      <c r="A8" s="3" t="s">
        <v>3</v>
      </c>
      <c r="B8" s="2"/>
      <c r="C8" s="2"/>
      <c r="D8" s="2"/>
    </row>
    <row r="9" spans="1:4" ht="12.75">
      <c r="A9" s="8" t="s">
        <v>1</v>
      </c>
      <c r="B9" s="8" t="s">
        <v>4</v>
      </c>
      <c r="C9" s="8" t="s">
        <v>2</v>
      </c>
      <c r="D9" s="8" t="s">
        <v>3</v>
      </c>
    </row>
    <row r="10" spans="1:4" ht="12.75">
      <c r="A10" s="23">
        <f>+A6</f>
        <v>1615497.33</v>
      </c>
      <c r="B10" s="23">
        <v>10176353.35</v>
      </c>
      <c r="C10" s="23">
        <f>+B6</f>
        <v>7029852.01</v>
      </c>
      <c r="D10" s="24">
        <f>+(A10+B10)/C10</f>
        <v>1.6773967166344375</v>
      </c>
    </row>
    <row r="12" ht="12.75">
      <c r="A12" s="3" t="s">
        <v>6</v>
      </c>
    </row>
    <row r="13" spans="1:3" ht="12.75">
      <c r="A13" s="1" t="s">
        <v>7</v>
      </c>
      <c r="B13" s="1" t="s">
        <v>2</v>
      </c>
      <c r="C13" s="1" t="s">
        <v>6</v>
      </c>
    </row>
    <row r="14" spans="1:3" ht="12.75">
      <c r="A14" s="23">
        <v>9121475.66</v>
      </c>
      <c r="B14" s="23">
        <f>+B6</f>
        <v>7029852.01</v>
      </c>
      <c r="C14" s="24">
        <f>+A14/B14</f>
        <v>1.29753452092941</v>
      </c>
    </row>
    <row r="16" ht="12.75">
      <c r="A16" s="3" t="s">
        <v>9</v>
      </c>
    </row>
    <row r="17" spans="1:4" ht="25.5">
      <c r="A17" s="1" t="s">
        <v>2</v>
      </c>
      <c r="B17" s="1" t="s">
        <v>10</v>
      </c>
      <c r="C17" s="1" t="s">
        <v>11</v>
      </c>
      <c r="D17" s="1" t="s">
        <v>9</v>
      </c>
    </row>
    <row r="18" spans="1:4" ht="12.75">
      <c r="A18" s="23">
        <f>+B6</f>
        <v>7029852.01</v>
      </c>
      <c r="B18" s="23">
        <v>18337061.81</v>
      </c>
      <c r="C18" s="25">
        <v>43042</v>
      </c>
      <c r="D18" s="23">
        <f>+(A18+B18)/C18</f>
        <v>589.3525816644208</v>
      </c>
    </row>
    <row r="19" spans="1:4" ht="12.75">
      <c r="A19" s="4"/>
      <c r="B19" s="4"/>
      <c r="C19" s="4"/>
      <c r="D19" s="5"/>
    </row>
    <row r="20" ht="12.75">
      <c r="A20" s="9" t="s">
        <v>12</v>
      </c>
    </row>
    <row r="21" spans="1:4" ht="12.75">
      <c r="A21" s="1" t="s">
        <v>2</v>
      </c>
      <c r="B21" s="1" t="s">
        <v>10</v>
      </c>
      <c r="C21" s="1" t="s">
        <v>13</v>
      </c>
      <c r="D21" s="1" t="s">
        <v>12</v>
      </c>
    </row>
    <row r="22" spans="1:4" ht="12.75">
      <c r="A22" s="23">
        <f>+B6</f>
        <v>7029852.01</v>
      </c>
      <c r="B22" s="23">
        <f>+B18</f>
        <v>18337061.81</v>
      </c>
      <c r="C22" s="23">
        <v>30209023.89</v>
      </c>
      <c r="D22" s="24">
        <f>+(A22+B22)/(A22+B22+C22)</f>
        <v>0.45643699171333335</v>
      </c>
    </row>
    <row r="23" spans="1:4" ht="12.75">
      <c r="A23" s="4"/>
      <c r="B23" s="4"/>
      <c r="C23" s="4"/>
      <c r="D23" s="5"/>
    </row>
    <row r="24" ht="12.75">
      <c r="A24" s="3" t="s">
        <v>14</v>
      </c>
    </row>
    <row r="25" spans="1:3" ht="12.75">
      <c r="A25" s="1" t="s">
        <v>2</v>
      </c>
      <c r="B25" s="1" t="s">
        <v>10</v>
      </c>
      <c r="C25" s="1" t="s">
        <v>14</v>
      </c>
    </row>
    <row r="26" spans="1:3" ht="12.75">
      <c r="A26" s="23">
        <f>+B6</f>
        <v>7029852.01</v>
      </c>
      <c r="B26" s="23">
        <f>+B18</f>
        <v>18337061.81</v>
      </c>
      <c r="C26" s="24">
        <f>+A26/B26</f>
        <v>0.3833685070618192</v>
      </c>
    </row>
    <row r="27" spans="1:3" ht="12.75">
      <c r="A27" s="4"/>
      <c r="B27" s="4"/>
      <c r="C27" s="5"/>
    </row>
    <row r="28" ht="12.75">
      <c r="A28" s="3" t="s">
        <v>15</v>
      </c>
    </row>
    <row r="29" spans="1:4" ht="12.75">
      <c r="A29" s="1" t="s">
        <v>10</v>
      </c>
      <c r="B29" s="1" t="s">
        <v>16</v>
      </c>
      <c r="C29" s="1" t="s">
        <v>2</v>
      </c>
      <c r="D29" s="1" t="s">
        <v>15</v>
      </c>
    </row>
    <row r="30" spans="1:4" ht="12.75">
      <c r="A30" s="23">
        <f>+B18</f>
        <v>18337061.81</v>
      </c>
      <c r="B30" s="23">
        <v>3412306.36</v>
      </c>
      <c r="C30" s="23">
        <f>+B6</f>
        <v>7029852.01</v>
      </c>
      <c r="D30" s="26">
        <f>+(A30/B30)+(C30/B30)</f>
        <v>7.433949693778374</v>
      </c>
    </row>
    <row r="31" spans="1:4" ht="12.75">
      <c r="A31" s="4"/>
      <c r="B31" s="4"/>
      <c r="C31" s="4"/>
      <c r="D31" s="5"/>
    </row>
    <row r="32" ht="25.5">
      <c r="A32" s="3" t="s">
        <v>17</v>
      </c>
    </row>
    <row r="33" spans="1:3" ht="38.25">
      <c r="A33" s="1" t="s">
        <v>18</v>
      </c>
      <c r="B33" s="1" t="s">
        <v>19</v>
      </c>
      <c r="C33" s="1" t="s">
        <v>17</v>
      </c>
    </row>
    <row r="34" spans="1:3" ht="12.75">
      <c r="A34" s="23">
        <v>44915368.79</v>
      </c>
      <c r="B34" s="23">
        <v>4122067.25</v>
      </c>
      <c r="C34" s="10">
        <f>+A34/B34</f>
        <v>10.896321206307345</v>
      </c>
    </row>
    <row r="35" spans="1:3" ht="12.75">
      <c r="A35" s="4"/>
      <c r="B35" s="4"/>
      <c r="C35" s="5"/>
    </row>
    <row r="36" ht="12.75">
      <c r="A36" s="3" t="s">
        <v>20</v>
      </c>
    </row>
    <row r="37" spans="1:3" ht="38.25">
      <c r="A37" s="1" t="s">
        <v>18</v>
      </c>
      <c r="B37" s="1" t="s">
        <v>19</v>
      </c>
      <c r="C37" s="1" t="s">
        <v>20</v>
      </c>
    </row>
    <row r="38" spans="1:3" ht="12.75">
      <c r="A38" s="23">
        <v>1806190774</v>
      </c>
      <c r="B38" s="23">
        <v>11897281.83</v>
      </c>
      <c r="C38" s="10">
        <f>+A38/B38</f>
        <v>151.8154146307216</v>
      </c>
    </row>
    <row r="39" spans="1:3" ht="12.75">
      <c r="A39" s="6"/>
      <c r="B39" s="6"/>
      <c r="C39" s="7"/>
    </row>
    <row r="40" ht="12.75">
      <c r="A40" s="3" t="s">
        <v>21</v>
      </c>
    </row>
    <row r="41" spans="1:5" ht="25.5">
      <c r="A41" s="1" t="s">
        <v>22</v>
      </c>
      <c r="B41" s="1" t="s">
        <v>23</v>
      </c>
      <c r="C41" s="1" t="s">
        <v>24</v>
      </c>
      <c r="D41" s="1" t="s">
        <v>25</v>
      </c>
      <c r="E41" s="1" t="s">
        <v>26</v>
      </c>
    </row>
    <row r="42" spans="1:5" ht="12.75">
      <c r="A42" s="23">
        <v>29442617.13</v>
      </c>
      <c r="B42" s="24">
        <v>0.53</v>
      </c>
      <c r="C42" s="24">
        <v>0.43</v>
      </c>
      <c r="D42" s="24">
        <v>0.01</v>
      </c>
      <c r="E42" s="24">
        <v>0.03</v>
      </c>
    </row>
    <row r="43" spans="1:5" ht="12.75">
      <c r="A43" s="6"/>
      <c r="B43" s="7"/>
      <c r="C43" s="7"/>
      <c r="D43" s="7"/>
      <c r="E43" s="7"/>
    </row>
    <row r="44" ht="12.75">
      <c r="A44" s="3" t="s">
        <v>27</v>
      </c>
    </row>
    <row r="45" spans="1:5" ht="25.5">
      <c r="A45" s="1" t="s">
        <v>28</v>
      </c>
      <c r="B45" s="1" t="s">
        <v>29</v>
      </c>
      <c r="C45" s="1" t="s">
        <v>30</v>
      </c>
      <c r="D45" s="1" t="s">
        <v>31</v>
      </c>
      <c r="E45" s="1" t="s">
        <v>32</v>
      </c>
    </row>
    <row r="46" spans="1:5" ht="12.75">
      <c r="A46" s="23">
        <v>24811653.28</v>
      </c>
      <c r="B46" s="24">
        <v>0.42</v>
      </c>
      <c r="C46" s="24">
        <v>0.14</v>
      </c>
      <c r="D46" s="24">
        <v>0</v>
      </c>
      <c r="E46" s="24">
        <v>0.45</v>
      </c>
    </row>
    <row r="47" spans="1:5" ht="12.75">
      <c r="A47" s="6"/>
      <c r="B47" s="7"/>
      <c r="C47" s="7"/>
      <c r="D47" s="7"/>
      <c r="E47" s="7"/>
    </row>
    <row r="48" ht="25.5">
      <c r="A48" s="3" t="s">
        <v>33</v>
      </c>
    </row>
    <row r="49" spans="1:3" ht="25.5">
      <c r="A49" s="1" t="s">
        <v>28</v>
      </c>
      <c r="B49" s="1" t="s">
        <v>22</v>
      </c>
      <c r="C49" s="1" t="s">
        <v>33</v>
      </c>
    </row>
    <row r="50" spans="1:3" ht="12.75">
      <c r="A50" s="23">
        <f>+A46</f>
        <v>24811653.28</v>
      </c>
      <c r="B50" s="23">
        <f>+A42</f>
        <v>29442617.13</v>
      </c>
      <c r="C50" s="24">
        <f>+A50/B50</f>
        <v>0.8427122212148266</v>
      </c>
    </row>
  </sheetData>
  <sheetProtection/>
  <mergeCells count="1">
    <mergeCell ref="A2:B2"/>
  </mergeCells>
  <printOptions horizontalCentered="1"/>
  <pageMargins left="0.5905511811023623" right="0.5905511811023623" top="0.7874015748031497" bottom="0.5905511811023623" header="0" footer="0"/>
  <pageSetup horizontalDpi="600" verticalDpi="600" orientation="landscape" paperSize="9" r:id="rId2"/>
  <headerFooter alignWithMargins="0">
    <oddHeader>&amp;L&amp;"Arial,Negrita"&amp;16
Ayuntamiento Mislata - Indicadores de la Cuenta del Ejercicio 2017&amp;R&amp;G</oddHeader>
    <oddFooter>&amp;R&amp;P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25">
      <selection activeCell="H52" sqref="H52"/>
    </sheetView>
  </sheetViews>
  <sheetFormatPr defaultColWidth="8.8515625" defaultRowHeight="12.75"/>
  <cols>
    <col min="1" max="1" width="44.00390625" style="0" customWidth="1"/>
    <col min="2" max="2" width="47.28125" style="0" customWidth="1"/>
    <col min="3" max="3" width="37.28125" style="0" customWidth="1"/>
  </cols>
  <sheetData>
    <row r="1" spans="1:14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8.75" thickBot="1">
      <c r="A2" s="12" t="s">
        <v>34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8">
      <c r="A3" s="13"/>
      <c r="B3" s="13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8">
      <c r="A4" s="20" t="s">
        <v>35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8">
      <c r="A5" s="13"/>
      <c r="B5" s="11"/>
      <c r="C5" s="11"/>
      <c r="D5" s="11"/>
      <c r="E5" s="11"/>
      <c r="F5" s="11"/>
      <c r="G5" s="11"/>
      <c r="H5" s="11"/>
      <c r="I5" s="11"/>
      <c r="J5" s="27"/>
      <c r="K5" s="11"/>
      <c r="L5" s="11"/>
      <c r="M5" s="11"/>
      <c r="N5" s="11"/>
    </row>
    <row r="6" spans="1:14" ht="12.75">
      <c r="A6" s="3" t="s">
        <v>36</v>
      </c>
      <c r="B6" s="18"/>
      <c r="C6" s="1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1" t="s">
        <v>37</v>
      </c>
      <c r="B7" s="1" t="s">
        <v>38</v>
      </c>
      <c r="C7" s="1" t="s">
        <v>36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23">
        <v>28575224.65</v>
      </c>
      <c r="B8" s="23">
        <v>32523897.88</v>
      </c>
      <c r="C8" s="24">
        <f>+A8/B8</f>
        <v>0.878591636077293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14"/>
      <c r="B9" s="14"/>
      <c r="C9" s="15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39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8" t="s">
        <v>40</v>
      </c>
      <c r="B11" s="8" t="s">
        <v>37</v>
      </c>
      <c r="C11" s="8" t="s">
        <v>39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23">
        <v>26865451.26</v>
      </c>
      <c r="B12" s="23">
        <v>28575224.65</v>
      </c>
      <c r="C12" s="24">
        <f>+A12/B12</f>
        <v>0.9401658810755842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14"/>
      <c r="B13" s="14"/>
      <c r="C13" s="1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41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" t="s">
        <v>37</v>
      </c>
      <c r="B15" s="1" t="s">
        <v>11</v>
      </c>
      <c r="C15" s="1" t="s">
        <v>41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23">
        <f>+B12</f>
        <v>28575224.65</v>
      </c>
      <c r="B16" s="25">
        <v>43042</v>
      </c>
      <c r="C16" s="23">
        <f>+A16/B16</f>
        <v>663.8916558245435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14"/>
      <c r="B17" s="14"/>
      <c r="C17" s="15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42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1" t="s">
        <v>61</v>
      </c>
      <c r="B19" s="1" t="s">
        <v>11</v>
      </c>
      <c r="C19" s="1" t="s">
        <v>42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23">
        <v>1355759.62</v>
      </c>
      <c r="B20" s="25">
        <f>+B16</f>
        <v>43042</v>
      </c>
      <c r="C20" s="23">
        <f>+A20/B20</f>
        <v>31.498527484782308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14"/>
      <c r="B21" s="14"/>
      <c r="C21" s="15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43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1" t="s">
        <v>61</v>
      </c>
      <c r="B23" s="1" t="s">
        <v>44</v>
      </c>
      <c r="C23" s="1" t="s">
        <v>43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23">
        <f>+A20</f>
        <v>1355759.62</v>
      </c>
      <c r="B24" s="23">
        <f>+A16</f>
        <v>28575224.65</v>
      </c>
      <c r="C24" s="24">
        <f>+A24/B24</f>
        <v>0.04744528298922753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14"/>
      <c r="B25" s="22"/>
      <c r="C25" s="1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8">
      <c r="A26" s="20" t="s">
        <v>45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8">
      <c r="A27" s="2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1" t="s">
        <v>47</v>
      </c>
      <c r="B29" s="1" t="s">
        <v>48</v>
      </c>
      <c r="C29" s="1" t="s">
        <v>46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23">
        <v>29254464.89</v>
      </c>
      <c r="B30" s="23">
        <v>32523897.88</v>
      </c>
      <c r="C30" s="24">
        <f>+A30/B30</f>
        <v>0.8994759791073358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14"/>
      <c r="B31" s="14"/>
      <c r="C31" s="15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3" t="s">
        <v>49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" t="s">
        <v>50</v>
      </c>
      <c r="B33" s="1" t="s">
        <v>47</v>
      </c>
      <c r="C33" s="1" t="s">
        <v>49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23">
        <v>26382623.77</v>
      </c>
      <c r="B34" s="23">
        <f>+A30</f>
        <v>29254464.89</v>
      </c>
      <c r="C34" s="24">
        <f>+A34/B34</f>
        <v>0.9018323824825223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4"/>
      <c r="B35" s="14"/>
      <c r="C35" s="15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2.75">
      <c r="A36" s="3" t="s">
        <v>51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25.5">
      <c r="A37" s="1" t="s">
        <v>62</v>
      </c>
      <c r="B37" s="1" t="s">
        <v>52</v>
      </c>
      <c r="C37" s="1" t="s">
        <v>51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2.75">
      <c r="A38" s="23">
        <v>25270293.98</v>
      </c>
      <c r="B38" s="23">
        <f>+A30</f>
        <v>29254464.89</v>
      </c>
      <c r="C38" s="24">
        <f>+A38/B38</f>
        <v>0.8638098175789262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2.75">
      <c r="A39" s="16"/>
      <c r="B39" s="16"/>
      <c r="C39" s="17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2.75">
      <c r="A40" s="3" t="s">
        <v>53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25.5">
      <c r="A41" s="1" t="s">
        <v>63</v>
      </c>
      <c r="B41" s="1" t="s">
        <v>52</v>
      </c>
      <c r="C41" s="1" t="s">
        <v>53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2.75">
      <c r="A42" s="23">
        <v>13781746.37</v>
      </c>
      <c r="B42" s="23">
        <f>+A30</f>
        <v>29254464.89</v>
      </c>
      <c r="C42" s="24">
        <f>+A42/B42</f>
        <v>0.4710989047935376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2.75">
      <c r="A43" s="14"/>
      <c r="B43" s="14"/>
      <c r="C43" s="15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2.75">
      <c r="A44" s="3" t="s">
        <v>54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2.75">
      <c r="A45" s="1" t="s">
        <v>55</v>
      </c>
      <c r="B45" s="1" t="s">
        <v>11</v>
      </c>
      <c r="C45" s="1" t="s">
        <v>54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2.75">
      <c r="A46" s="23">
        <v>768558.36</v>
      </c>
      <c r="B46" s="10">
        <f>+B16</f>
        <v>43042</v>
      </c>
      <c r="C46" s="23">
        <f>+A46/B46</f>
        <v>17.856009479113425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2.75">
      <c r="A47" s="14"/>
      <c r="B47" s="14"/>
      <c r="C47" s="15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8.75" thickBot="1">
      <c r="A48" s="21" t="s">
        <v>56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8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2.75">
      <c r="A50" s="3" t="s">
        <v>39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25.5">
      <c r="A51" s="1" t="s">
        <v>57</v>
      </c>
      <c r="B51" s="1" t="s">
        <v>58</v>
      </c>
      <c r="C51" s="1" t="s">
        <v>39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12.75">
      <c r="A52" s="23">
        <v>1359657.73</v>
      </c>
      <c r="B52" s="23">
        <v>2157426.2</v>
      </c>
      <c r="C52" s="24">
        <f>+A52/B52</f>
        <v>0.6302221276445052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2.75">
      <c r="A53" s="16"/>
      <c r="B53" s="16"/>
      <c r="C53" s="17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12.75">
      <c r="A54" s="3" t="s">
        <v>49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25.5">
      <c r="A55" s="1" t="s">
        <v>59</v>
      </c>
      <c r="B55" s="1" t="s">
        <v>60</v>
      </c>
      <c r="C55" s="1" t="s">
        <v>49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2.75">
      <c r="A56" s="23">
        <v>1336915.3</v>
      </c>
      <c r="B56" s="23">
        <v>8549281.97</v>
      </c>
      <c r="C56" s="24">
        <f>+A56/B56</f>
        <v>0.15637749517343383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</sheetData>
  <sheetProtection/>
  <printOptions horizontalCentered="1"/>
  <pageMargins left="0.5905511811023623" right="0.5905511811023623" top="0.8267716535433072" bottom="0.5905511811023623" header="0" footer="0"/>
  <pageSetup horizontalDpi="600" verticalDpi="600" orientation="landscape" paperSize="9" r:id="rId2"/>
  <headerFooter alignWithMargins="0">
    <oddHeader>&amp;L&amp;"Arial,Negrita"&amp;16
Ayuntamiento Mislata - Indicadores de la Cuenta del Ejercicio 2017&amp;R&amp;G</oddHeader>
    <oddFooter>&amp;R&amp;P de &amp;N</oddFooter>
  </headerFooter>
  <rowBreaks count="1" manualBreakCount="1">
    <brk id="34" max="255" man="1"/>
  </rowBreaks>
  <colBreaks count="1" manualBreakCount="1">
    <brk id="3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2018-08-09T07:25:51Z</cp:lastPrinted>
  <dcterms:created xsi:type="dcterms:W3CDTF">1996-11-27T10:00:04Z</dcterms:created>
  <dcterms:modified xsi:type="dcterms:W3CDTF">2018-08-09T07:31:09Z</dcterms:modified>
  <cp:category/>
  <cp:version/>
  <cp:contentType/>
  <cp:contentStatus/>
</cp:coreProperties>
</file>